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Sheet1!$A$1:$L$37</definedName>
  </definedNames>
  <calcPr calcId="124519"/>
</workbook>
</file>

<file path=xl/calcChain.xml><?xml version="1.0" encoding="utf-8"?>
<calcChain xmlns="http://schemas.openxmlformats.org/spreadsheetml/2006/main">
  <c r="H27" i="1"/>
  <c r="B21"/>
  <c r="B30" s="1"/>
  <c r="B22"/>
  <c r="H24"/>
  <c r="B31"/>
  <c r="H25"/>
  <c r="E17"/>
  <c r="B15"/>
  <c r="B25" s="1"/>
  <c r="B34" s="1"/>
  <c r="H14"/>
  <c r="H33" s="1"/>
  <c r="B10"/>
  <c r="B20" s="1"/>
  <c r="B29" s="1"/>
  <c r="H5"/>
  <c r="H6" l="1"/>
  <c r="H7" s="1"/>
  <c r="H8" s="1"/>
  <c r="H34"/>
  <c r="H35" s="1"/>
  <c r="H36" s="1"/>
  <c r="H15"/>
  <c r="H16" s="1"/>
  <c r="H17" s="1"/>
  <c r="H26" l="1"/>
</calcChain>
</file>

<file path=xl/sharedStrings.xml><?xml version="1.0" encoding="utf-8"?>
<sst xmlns="http://schemas.openxmlformats.org/spreadsheetml/2006/main" count="22" uniqueCount="15">
  <si>
    <t>per rmt</t>
  </si>
  <si>
    <t>Add 13.615% over heads and Contractors profit</t>
  </si>
  <si>
    <t xml:space="preserve">rounded </t>
  </si>
  <si>
    <t>rounded</t>
  </si>
  <si>
    <t>Rs.</t>
  </si>
  <si>
    <t>per Rmt</t>
  </si>
  <si>
    <t>SSR 2021-22</t>
  </si>
  <si>
    <r>
      <t xml:space="preserve">for  </t>
    </r>
    <r>
      <rPr>
        <b/>
        <sz val="12"/>
        <color theme="1"/>
        <rFont val="Calibri"/>
        <family val="2"/>
        <scheme val="minor"/>
      </rPr>
      <t>100</t>
    </r>
    <r>
      <rPr>
        <sz val="12"/>
        <color theme="1"/>
        <rFont val="Calibri"/>
        <family val="2"/>
        <scheme val="minor"/>
      </rPr>
      <t xml:space="preserve"> mm dia GI pipes</t>
    </r>
  </si>
  <si>
    <r>
      <t xml:space="preserve">cost of </t>
    </r>
    <r>
      <rPr>
        <b/>
        <sz val="12"/>
        <color theme="1"/>
        <rFont val="Calibri"/>
        <family val="2"/>
        <scheme val="minor"/>
      </rPr>
      <t>50</t>
    </r>
    <r>
      <rPr>
        <sz val="12"/>
        <color theme="1"/>
        <rFont val="Calibri"/>
        <family val="2"/>
        <scheme val="minor"/>
      </rPr>
      <t xml:space="preserve"> mm dia GI pipe</t>
    </r>
  </si>
  <si>
    <r>
      <t xml:space="preserve">cost of </t>
    </r>
    <r>
      <rPr>
        <b/>
        <sz val="12"/>
        <color theme="1"/>
        <rFont val="Calibri"/>
        <family val="2"/>
        <scheme val="minor"/>
      </rPr>
      <t>65</t>
    </r>
    <r>
      <rPr>
        <sz val="12"/>
        <color theme="1"/>
        <rFont val="Calibri"/>
        <family val="2"/>
        <scheme val="minor"/>
      </rPr>
      <t xml:space="preserve"> mm dia GI pies</t>
    </r>
  </si>
  <si>
    <r>
      <t xml:space="preserve">for </t>
    </r>
    <r>
      <rPr>
        <b/>
        <sz val="12"/>
        <color theme="1"/>
        <rFont val="Calibri"/>
        <family val="2"/>
        <scheme val="minor"/>
      </rPr>
      <t>80</t>
    </r>
    <r>
      <rPr>
        <sz val="12"/>
        <color theme="1"/>
        <rFont val="Calibri"/>
        <family val="2"/>
        <scheme val="minor"/>
      </rPr>
      <t xml:space="preserve"> mm dia GI pipes</t>
    </r>
  </si>
  <si>
    <t xml:space="preserve">Supply &amp; fixing of GI pipes medium grade as per IS 1239 with GI fittings including cost of GI pipes </t>
  </si>
  <si>
    <t xml:space="preserve">and its fittings, labour charges etc., complete </t>
  </si>
  <si>
    <t xml:space="preserve">and its fittings except GI bends, unions and GI connectors with checkout and socket including </t>
  </si>
  <si>
    <t>earthwork excavation and refilling the trenches with excavated soils etc., complete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</si>
</sst>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2" borderId="2" xfId="0" applyFont="1" applyFill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E16" sqref="E16:E17"/>
    </sheetView>
  </sheetViews>
  <sheetFormatPr defaultRowHeight="15"/>
  <cols>
    <col min="1" max="1" width="7.5703125" customWidth="1"/>
    <col min="2" max="2" width="10.28515625" customWidth="1"/>
    <col min="5" max="5" width="17.140625" customWidth="1"/>
    <col min="6" max="6" width="11" customWidth="1"/>
    <col min="7" max="7" width="10.140625" customWidth="1"/>
    <col min="8" max="8" width="13.28515625" customWidth="1"/>
    <col min="9" max="9" width="12.7109375" customWidth="1"/>
    <col min="10" max="10" width="0" hidden="1" customWidth="1"/>
    <col min="11" max="11" width="10.140625" hidden="1" customWidth="1"/>
    <col min="12" max="12" width="0" hidden="1" customWidth="1"/>
  </cols>
  <sheetData>
    <row r="1" spans="1:11" ht="22.5" customHeight="1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>
      <c r="A2" s="2">
        <v>1</v>
      </c>
      <c r="B2" s="2" t="s">
        <v>11</v>
      </c>
      <c r="C2" s="2"/>
      <c r="D2" s="2"/>
      <c r="E2" s="2"/>
      <c r="F2" s="2"/>
      <c r="G2" s="2"/>
      <c r="H2" s="2"/>
      <c r="I2" s="2"/>
      <c r="J2" s="2"/>
      <c r="K2" s="2"/>
    </row>
    <row r="3" spans="1:11" ht="15.75">
      <c r="A3" s="2"/>
      <c r="B3" s="2" t="s">
        <v>12</v>
      </c>
      <c r="C3" s="2"/>
      <c r="D3" s="2"/>
      <c r="E3" s="2"/>
      <c r="F3" s="2"/>
      <c r="G3" s="2"/>
      <c r="H3" s="2"/>
      <c r="I3" s="2"/>
      <c r="J3" s="2"/>
      <c r="K3" s="2"/>
    </row>
    <row r="4" spans="1:11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15.75">
      <c r="A5" s="2"/>
      <c r="B5" s="2" t="s">
        <v>8</v>
      </c>
      <c r="C5" s="2"/>
      <c r="D5" s="2"/>
      <c r="E5" s="2"/>
      <c r="F5" s="2">
        <v>457</v>
      </c>
      <c r="G5" s="2" t="s">
        <v>0</v>
      </c>
      <c r="H5" s="3">
        <f>F5</f>
        <v>457</v>
      </c>
      <c r="I5" s="2"/>
      <c r="J5" s="2"/>
      <c r="K5" s="2"/>
    </row>
    <row r="6" spans="1:11" ht="15.75">
      <c r="A6" s="2"/>
      <c r="B6" s="2" t="s">
        <v>1</v>
      </c>
      <c r="C6" s="2"/>
      <c r="D6" s="2"/>
      <c r="E6" s="2"/>
      <c r="F6" s="2"/>
      <c r="G6" s="2"/>
      <c r="H6" s="3">
        <f>H5*13.615/100</f>
        <v>62.220550000000003</v>
      </c>
      <c r="I6" s="2"/>
      <c r="J6" s="2"/>
      <c r="K6" s="2"/>
    </row>
    <row r="7" spans="1:11" ht="15.75">
      <c r="A7" s="2"/>
      <c r="B7" s="2"/>
      <c r="C7" s="2"/>
      <c r="D7" s="2"/>
      <c r="E7" s="2"/>
      <c r="F7" s="2"/>
      <c r="G7" s="2"/>
      <c r="H7" s="3">
        <f>H5+H6</f>
        <v>519.22055</v>
      </c>
      <c r="I7" s="2"/>
      <c r="J7" s="2"/>
      <c r="K7" s="2"/>
    </row>
    <row r="8" spans="1:11" ht="15.75">
      <c r="A8" s="2"/>
      <c r="B8" s="2"/>
      <c r="C8" s="2"/>
      <c r="D8" s="2"/>
      <c r="E8" s="2" t="s">
        <v>2</v>
      </c>
      <c r="F8" s="2"/>
      <c r="G8" s="2" t="s">
        <v>4</v>
      </c>
      <c r="H8" s="4">
        <f>ROUND(H7,1)</f>
        <v>519.20000000000005</v>
      </c>
      <c r="I8" s="2" t="s">
        <v>5</v>
      </c>
      <c r="J8" s="2"/>
      <c r="K8" s="2"/>
    </row>
    <row r="9" spans="1:11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>
      <c r="A10" s="2">
        <v>2</v>
      </c>
      <c r="B10" s="2" t="str">
        <f>B2</f>
        <v xml:space="preserve">Supply &amp; fixing of GI pipes medium grade as per IS 1239 with GI fittings including cost of GI pipes 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 ht="15.75">
      <c r="A11" s="2"/>
      <c r="B11" s="2" t="s">
        <v>13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 ht="15.75">
      <c r="A12" s="2"/>
      <c r="B12" s="2" t="s">
        <v>14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/>
      <c r="B14" s="2" t="s">
        <v>9</v>
      </c>
      <c r="C14" s="2"/>
      <c r="D14" s="2"/>
      <c r="E14" s="2"/>
      <c r="F14" s="2">
        <v>791</v>
      </c>
      <c r="G14" s="2" t="s">
        <v>0</v>
      </c>
      <c r="H14" s="3">
        <f>F14</f>
        <v>791</v>
      </c>
      <c r="I14" s="2"/>
      <c r="J14" s="2"/>
      <c r="K14" s="2"/>
    </row>
    <row r="15" spans="1:11" ht="15.75">
      <c r="A15" s="2"/>
      <c r="B15" s="2" t="str">
        <f>B6</f>
        <v>Add 13.615% over heads and Contractors profit</v>
      </c>
      <c r="C15" s="2"/>
      <c r="D15" s="2"/>
      <c r="E15" s="2"/>
      <c r="F15" s="2"/>
      <c r="G15" s="2"/>
      <c r="H15" s="3">
        <f>H14*13.615/100</f>
        <v>107.69465</v>
      </c>
      <c r="I15" s="2"/>
      <c r="J15" s="2"/>
      <c r="K15" s="2"/>
    </row>
    <row r="16" spans="1:11" ht="15.75">
      <c r="A16" s="2"/>
      <c r="B16" s="2"/>
      <c r="C16" s="2"/>
      <c r="D16" s="2"/>
      <c r="E16" s="2"/>
      <c r="F16" s="2"/>
      <c r="G16" s="2"/>
      <c r="H16" s="3">
        <f>SUM(H14:H15)</f>
        <v>898.69465000000002</v>
      </c>
      <c r="I16" s="2"/>
      <c r="J16" s="2"/>
      <c r="K16" s="2"/>
    </row>
    <row r="17" spans="1:11" ht="15.75">
      <c r="A17" s="2"/>
      <c r="B17" s="2"/>
      <c r="C17" s="2"/>
      <c r="D17" s="2"/>
      <c r="E17" s="2" t="str">
        <f>E8</f>
        <v xml:space="preserve">rounded </v>
      </c>
      <c r="F17" s="2"/>
      <c r="G17" s="2" t="s">
        <v>4</v>
      </c>
      <c r="H17" s="4">
        <f>ROUND(H16,1)</f>
        <v>898.7</v>
      </c>
      <c r="I17" s="2" t="s">
        <v>5</v>
      </c>
      <c r="J17" s="2"/>
      <c r="K17" s="2"/>
    </row>
    <row r="18" spans="1:11" ht="15.75" hidden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5.75">
      <c r="A20" s="2">
        <v>3</v>
      </c>
      <c r="B20" s="2" t="str">
        <f>B10</f>
        <v xml:space="preserve">Supply &amp; fixing of GI pipes medium grade as per IS 1239 with GI fittings including cost of GI pipes 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ht="15.75">
      <c r="A21" s="2"/>
      <c r="B21" s="2" t="str">
        <f>B11</f>
        <v xml:space="preserve">and its fittings except GI bends, unions and GI connectors with checkout and socket including 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ht="15.75">
      <c r="A22" s="2"/>
      <c r="B22" s="2" t="str">
        <f>B12</f>
        <v>earthwork excavation and refilling the trenches with excavated soils etc., complete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ht="15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5.75">
      <c r="A24" s="2"/>
      <c r="B24" s="2" t="s">
        <v>10</v>
      </c>
      <c r="C24" s="2"/>
      <c r="D24" s="2"/>
      <c r="E24" s="2"/>
      <c r="F24" s="2"/>
      <c r="G24" s="2"/>
      <c r="H24" s="3">
        <f>H14*80/65</f>
        <v>973.53846153846155</v>
      </c>
      <c r="I24" s="2"/>
      <c r="J24" s="2"/>
      <c r="K24" s="2"/>
    </row>
    <row r="25" spans="1:11" ht="15.75">
      <c r="A25" s="2"/>
      <c r="B25" s="2" t="str">
        <f>B15</f>
        <v>Add 13.615% over heads and Contractors profit</v>
      </c>
      <c r="C25" s="2"/>
      <c r="D25" s="2"/>
      <c r="E25" s="2"/>
      <c r="F25" s="2"/>
      <c r="G25" s="2"/>
      <c r="H25" s="3">
        <f>H24*13.615/100</f>
        <v>132.54726153846153</v>
      </c>
      <c r="I25" s="2"/>
      <c r="J25" s="2"/>
      <c r="K25" s="2"/>
    </row>
    <row r="26" spans="1:11" ht="15.75">
      <c r="A26" s="2"/>
      <c r="B26" s="2"/>
      <c r="C26" s="2"/>
      <c r="D26" s="2"/>
      <c r="E26" s="2"/>
      <c r="F26" s="2"/>
      <c r="G26" s="2"/>
      <c r="H26" s="3">
        <f>SUM(H24:H25)</f>
        <v>1106.0857230769232</v>
      </c>
      <c r="I26" s="2"/>
      <c r="J26" s="2"/>
      <c r="K26" s="2"/>
    </row>
    <row r="27" spans="1:11" ht="15.75">
      <c r="A27" s="2"/>
      <c r="B27" s="2"/>
      <c r="C27" s="2"/>
      <c r="D27" s="2"/>
      <c r="E27" s="2"/>
      <c r="F27" s="2"/>
      <c r="G27" s="2" t="s">
        <v>4</v>
      </c>
      <c r="H27" s="4">
        <f>ROUND(H26,1)</f>
        <v>1106.0999999999999</v>
      </c>
      <c r="I27" s="2" t="s">
        <v>5</v>
      </c>
      <c r="J27" s="2"/>
      <c r="K27" s="2"/>
    </row>
    <row r="28" spans="1:11" ht="15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5.75">
      <c r="A29" s="2">
        <v>4</v>
      </c>
      <c r="B29" s="2" t="str">
        <f>B20</f>
        <v xml:space="preserve">Supply &amp; fixing of GI pipes medium grade as per IS 1239 with GI fittings including cost of GI pipes 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 ht="15.75">
      <c r="A30" s="2"/>
      <c r="B30" s="2" t="str">
        <f>B21</f>
        <v xml:space="preserve">and its fittings except GI bends, unions and GI connectors with checkout and socket including </v>
      </c>
      <c r="C30" s="2"/>
      <c r="D30" s="2"/>
      <c r="E30" s="2"/>
      <c r="F30" s="2"/>
      <c r="G30" s="2"/>
      <c r="H30" s="2"/>
      <c r="I30" s="2"/>
      <c r="J30" s="2"/>
      <c r="K30" s="2"/>
    </row>
    <row r="31" spans="1:11" ht="15.75">
      <c r="A31" s="2"/>
      <c r="B31" s="2" t="str">
        <f>B22</f>
        <v>earthwork excavation and refilling the trenches with excavated soils etc., complete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 t="s">
        <v>7</v>
      </c>
      <c r="C33" s="2"/>
      <c r="D33" s="2"/>
      <c r="E33" s="2"/>
      <c r="F33" s="2"/>
      <c r="G33" s="2"/>
      <c r="H33" s="3">
        <f>H14*100/65</f>
        <v>1216.9230769230769</v>
      </c>
      <c r="I33" s="2"/>
      <c r="J33" s="2"/>
      <c r="K33" s="2"/>
    </row>
    <row r="34" spans="1:11" ht="15.75">
      <c r="A34" s="2"/>
      <c r="B34" s="2" t="str">
        <f>B25</f>
        <v>Add 13.615% over heads and Contractors profit</v>
      </c>
      <c r="C34" s="2"/>
      <c r="D34" s="2"/>
      <c r="E34" s="2"/>
      <c r="F34" s="2"/>
      <c r="G34" s="2"/>
      <c r="H34" s="3">
        <f>H33*13.615/100</f>
        <v>165.68407692307693</v>
      </c>
      <c r="I34" s="2"/>
      <c r="J34" s="2"/>
      <c r="K34" s="2"/>
    </row>
    <row r="35" spans="1:11" ht="15.75">
      <c r="A35" s="2"/>
      <c r="B35" s="2"/>
      <c r="C35" s="2"/>
      <c r="D35" s="2"/>
      <c r="E35" s="2"/>
      <c r="F35" s="2"/>
      <c r="G35" s="2"/>
      <c r="H35" s="3">
        <f>SUM(H33:H34)</f>
        <v>1382.6071538461538</v>
      </c>
      <c r="I35" s="2"/>
      <c r="J35" s="2"/>
      <c r="K35" s="2"/>
    </row>
    <row r="36" spans="1:11" ht="15.75">
      <c r="A36" s="2"/>
      <c r="B36" s="2"/>
      <c r="C36" s="2"/>
      <c r="D36" s="2"/>
      <c r="E36" s="2" t="s">
        <v>3</v>
      </c>
      <c r="F36" s="2"/>
      <c r="G36" s="2" t="s">
        <v>4</v>
      </c>
      <c r="H36" s="4">
        <f>ROUND(H35,1)</f>
        <v>1382.6</v>
      </c>
      <c r="I36" s="2" t="s">
        <v>5</v>
      </c>
      <c r="J36" s="2"/>
      <c r="K36" s="2"/>
    </row>
    <row r="37" spans="1:11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</sheetData>
  <mergeCells count="1">
    <mergeCell ref="A1:K1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</dc:creator>
  <cp:lastModifiedBy>DEE</cp:lastModifiedBy>
  <cp:lastPrinted>2021-08-03T06:36:54Z</cp:lastPrinted>
  <dcterms:created xsi:type="dcterms:W3CDTF">2020-09-15T06:45:58Z</dcterms:created>
  <dcterms:modified xsi:type="dcterms:W3CDTF">2021-08-03T06:37:15Z</dcterms:modified>
</cp:coreProperties>
</file>